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195" activeTab="3"/>
  </bookViews>
  <sheets>
    <sheet name="95" sheetId="1" r:id="rId1"/>
    <sheet name="96" sheetId="2" r:id="rId2"/>
    <sheet name="97" sheetId="3" r:id="rId3"/>
    <sheet name="98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<sst xmlns="http://schemas.openxmlformats.org/spreadsheetml/2006/main" count="124" uniqueCount="93">
  <si>
    <r>
      <t>　</t>
    </r>
    <r>
      <rPr>
        <sz val="14"/>
        <rFont val="Times New Roman"/>
        <family val="1"/>
      </rPr>
      <t>94</t>
    </r>
    <r>
      <rPr>
        <sz val="14"/>
        <rFont val="細明體"/>
        <family val="3"/>
      </rPr>
      <t>學年度常態現金支出</t>
    </r>
  </si>
  <si>
    <t>附表三</t>
  </si>
  <si>
    <t>學校名稱:銘傳大學</t>
  </si>
  <si>
    <t>累積資金結餘指數計算表</t>
  </si>
  <si>
    <t>項目</t>
  </si>
  <si>
    <t>金額</t>
  </si>
  <si>
    <t>　現金</t>
  </si>
  <si>
    <t>＋銀行存款</t>
  </si>
  <si>
    <t>＋短期投資</t>
  </si>
  <si>
    <t>＋特種基金</t>
  </si>
  <si>
    <t>－短期銀行借款</t>
  </si>
  <si>
    <t>－長期銀行借款</t>
  </si>
  <si>
    <t>－其他借款（民間借款）</t>
  </si>
  <si>
    <t>－指定用途基金（註１）</t>
  </si>
  <si>
    <t>＝淨貨幣資產（Ａ）</t>
  </si>
  <si>
    <t>三年平均常態現金支出（Ｂ）</t>
  </si>
  <si>
    <t>累積資金結餘指數（Ａ／Ｂ）</t>
  </si>
  <si>
    <t>1.指定用途基金：係指已明確指定用途之基金，如退休基金、設校基金、外界捐贈指定用途之基金；並請依下列格式列出明細表。</t>
  </si>
  <si>
    <r>
      <t>2</t>
    </r>
    <r>
      <rPr>
        <sz val="14"/>
        <rFont val="新細明體"/>
        <family val="1"/>
      </rPr>
      <t>.常態現金支出：係指現金收支概況表中之經常門現金支出＋購置動產及其他資產現金支出。</t>
    </r>
  </si>
  <si>
    <t>指定用途基金明細表</t>
  </si>
  <si>
    <t>基金用途</t>
  </si>
  <si>
    <t>外界捐贈獎學金存入定存:</t>
  </si>
  <si>
    <t>獎學金-中聯信託</t>
  </si>
  <si>
    <t>獎學金-合作金庫</t>
  </si>
  <si>
    <t>獎學金-台北銀行</t>
  </si>
  <si>
    <t>合計</t>
  </si>
  <si>
    <t>95學年度決算:</t>
  </si>
  <si>
    <r>
      <t>註：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請填</t>
    </r>
    <r>
      <rPr>
        <sz val="14"/>
        <rFont val="Times New Roman"/>
        <family val="1"/>
      </rPr>
      <t>95</t>
    </r>
    <r>
      <rPr>
        <sz val="14"/>
        <rFont val="新細明體"/>
        <family val="1"/>
      </rPr>
      <t>年度決算數</t>
    </r>
    <r>
      <rPr>
        <sz val="14"/>
        <rFont val="Times New Roman"/>
        <family val="1"/>
      </rPr>
      <t>)</t>
    </r>
  </si>
  <si>
    <r>
      <t>　</t>
    </r>
    <r>
      <rPr>
        <sz val="14"/>
        <rFont val="Times New Roman"/>
        <family val="1"/>
      </rPr>
      <t>93</t>
    </r>
    <r>
      <rPr>
        <sz val="14"/>
        <rFont val="新細明體"/>
        <family val="1"/>
      </rPr>
      <t>學年度常態現金支出</t>
    </r>
  </si>
  <si>
    <r>
      <t>　</t>
    </r>
    <r>
      <rPr>
        <sz val="14"/>
        <rFont val="Times New Roman"/>
        <family val="1"/>
      </rPr>
      <t>95</t>
    </r>
    <r>
      <rPr>
        <sz val="14"/>
        <rFont val="細明體"/>
        <family val="3"/>
      </rPr>
      <t>學年度常態現金支出</t>
    </r>
  </si>
  <si>
    <t>附表三</t>
  </si>
  <si>
    <t>學校名稱:銘傳大學</t>
  </si>
  <si>
    <t>累積資金結餘指數計算表</t>
  </si>
  <si>
    <t>項目</t>
  </si>
  <si>
    <t>金額</t>
  </si>
  <si>
    <t>　現金</t>
  </si>
  <si>
    <t>＋銀行存款</t>
  </si>
  <si>
    <t>＋短期投資</t>
  </si>
  <si>
    <t>＋特種基金</t>
  </si>
  <si>
    <t>－短期銀行借款</t>
  </si>
  <si>
    <t>－長期銀行借款</t>
  </si>
  <si>
    <t>－其他借款（民間借款）</t>
  </si>
  <si>
    <t>－指定用途基金（註１）</t>
  </si>
  <si>
    <t>＝淨貨幣資產（Ａ）</t>
  </si>
  <si>
    <t>三年平均常態現金支出（Ｂ）</t>
  </si>
  <si>
    <t>累積資金結餘指數（Ａ／Ｂ）</t>
  </si>
  <si>
    <t>1.指定用途基金：係指已明確指定用途之基金，如退休基金、設校基金、外界捐贈指定用途之基金；並請依下列格式列出明細表。</t>
  </si>
  <si>
    <r>
      <t>2</t>
    </r>
    <r>
      <rPr>
        <sz val="14"/>
        <rFont val="新細明體"/>
        <family val="1"/>
      </rPr>
      <t>.常態現金支出：係指現金收支概況表中之經常門現金支出＋購置動產及其他資產現金支出。</t>
    </r>
  </si>
  <si>
    <t>指定用途基金明細表</t>
  </si>
  <si>
    <t>基金用途</t>
  </si>
  <si>
    <t>外界捐贈獎學金存入定存:</t>
  </si>
  <si>
    <t>獎學金-中聯信託</t>
  </si>
  <si>
    <t>獎學金-合作金庫</t>
  </si>
  <si>
    <t>獎學金-台北銀行</t>
  </si>
  <si>
    <t>合計</t>
  </si>
  <si>
    <t>96學年度決算:</t>
  </si>
  <si>
    <r>
      <t>　</t>
    </r>
    <r>
      <rPr>
        <sz val="14"/>
        <rFont val="Times New Roman"/>
        <family val="1"/>
      </rPr>
      <t>94</t>
    </r>
    <r>
      <rPr>
        <sz val="14"/>
        <rFont val="新細明體"/>
        <family val="1"/>
      </rPr>
      <t>學年度常態現金支出</t>
    </r>
  </si>
  <si>
    <r>
      <t>　</t>
    </r>
    <r>
      <rPr>
        <sz val="14"/>
        <rFont val="Times New Roman"/>
        <family val="1"/>
      </rPr>
      <t>95</t>
    </r>
    <r>
      <rPr>
        <sz val="14"/>
        <rFont val="細明體"/>
        <family val="3"/>
      </rPr>
      <t>學年度常態現金支出</t>
    </r>
  </si>
  <si>
    <r>
      <t>　</t>
    </r>
    <r>
      <rPr>
        <sz val="14"/>
        <rFont val="Times New Roman"/>
        <family val="1"/>
      </rPr>
      <t>96</t>
    </r>
    <r>
      <rPr>
        <sz val="14"/>
        <rFont val="細明體"/>
        <family val="3"/>
      </rPr>
      <t>學年度常態現金支出</t>
    </r>
  </si>
  <si>
    <t>附表三</t>
  </si>
  <si>
    <t>學校名稱:銘傳大學</t>
  </si>
  <si>
    <t>累積資金結餘指數計算表</t>
  </si>
  <si>
    <t>項目</t>
  </si>
  <si>
    <t>金額</t>
  </si>
  <si>
    <t>　現金</t>
  </si>
  <si>
    <t>＋銀行存款</t>
  </si>
  <si>
    <t>＋短期投資</t>
  </si>
  <si>
    <t>＋特種基金</t>
  </si>
  <si>
    <t>－短期銀行借款</t>
  </si>
  <si>
    <t>－長期銀行借款</t>
  </si>
  <si>
    <t>－其他借款（民間借款）</t>
  </si>
  <si>
    <t>－指定用途基金（註１）</t>
  </si>
  <si>
    <t>＝淨貨幣資產（Ａ）</t>
  </si>
  <si>
    <t>三年平均常態現金支出（Ｂ）</t>
  </si>
  <si>
    <t>累積資金結餘指數（Ａ／Ｂ）</t>
  </si>
  <si>
    <t>1.指定用途基金：係指已明確指定用途之基金，如退休基金、設校基金、外界捐贈指定用途之基金；並請依下列格式列出明細表。</t>
  </si>
  <si>
    <r>
      <t>2</t>
    </r>
    <r>
      <rPr>
        <sz val="14"/>
        <rFont val="新細明體"/>
        <family val="1"/>
      </rPr>
      <t>.常態現金支出：係指現金收支概況表中之經常門現金支出＋購置動產及其他資產現金支出。</t>
    </r>
  </si>
  <si>
    <t>指定用途基金明細表</t>
  </si>
  <si>
    <t>基金用途</t>
  </si>
  <si>
    <t>外界捐贈獎學金存入定存:</t>
  </si>
  <si>
    <t>獎學金-中聯信託</t>
  </si>
  <si>
    <t>獎學金-合作金庫</t>
  </si>
  <si>
    <t>獎學金-台北銀行</t>
  </si>
  <si>
    <t>合計</t>
  </si>
  <si>
    <r>
      <t>　</t>
    </r>
    <r>
      <rPr>
        <sz val="14"/>
        <rFont val="Times New Roman"/>
        <family val="1"/>
      </rPr>
      <t>95</t>
    </r>
    <r>
      <rPr>
        <sz val="14"/>
        <rFont val="新細明體"/>
        <family val="1"/>
      </rPr>
      <t>學年度常態現金支出</t>
    </r>
  </si>
  <si>
    <r>
      <t>　</t>
    </r>
    <r>
      <rPr>
        <sz val="14"/>
        <rFont val="Times New Roman"/>
        <family val="1"/>
      </rPr>
      <t>97</t>
    </r>
    <r>
      <rPr>
        <sz val="14"/>
        <rFont val="細明體"/>
        <family val="3"/>
      </rPr>
      <t>學年度常態現金支出</t>
    </r>
  </si>
  <si>
    <r>
      <t>註：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請填</t>
    </r>
    <r>
      <rPr>
        <sz val="14"/>
        <rFont val="Times New Roman"/>
        <family val="1"/>
      </rPr>
      <t>96</t>
    </r>
    <r>
      <rPr>
        <sz val="14"/>
        <rFont val="新細明體"/>
        <family val="1"/>
      </rPr>
      <t>年度決算數</t>
    </r>
    <r>
      <rPr>
        <sz val="14"/>
        <rFont val="Times New Roman"/>
        <family val="1"/>
      </rPr>
      <t>)</t>
    </r>
  </si>
  <si>
    <r>
      <t>註：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請填</t>
    </r>
    <r>
      <rPr>
        <sz val="14"/>
        <rFont val="Times New Roman"/>
        <family val="1"/>
      </rPr>
      <t>97</t>
    </r>
    <r>
      <rPr>
        <sz val="14"/>
        <rFont val="新細明體"/>
        <family val="1"/>
      </rPr>
      <t>年度決算數</t>
    </r>
    <r>
      <rPr>
        <sz val="14"/>
        <rFont val="Times New Roman"/>
        <family val="1"/>
      </rPr>
      <t>)</t>
    </r>
  </si>
  <si>
    <t>97學年度決算:</t>
  </si>
  <si>
    <t>98學年度決算:</t>
  </si>
  <si>
    <r>
      <t>　</t>
    </r>
    <r>
      <rPr>
        <sz val="14"/>
        <rFont val="Times New Roman"/>
        <family val="1"/>
      </rPr>
      <t>96</t>
    </r>
    <r>
      <rPr>
        <sz val="14"/>
        <rFont val="新細明體"/>
        <family val="1"/>
      </rPr>
      <t>學年度常態現金支出</t>
    </r>
  </si>
  <si>
    <r>
      <t>　</t>
    </r>
    <r>
      <rPr>
        <sz val="14"/>
        <rFont val="Times New Roman"/>
        <family val="1"/>
      </rPr>
      <t>98</t>
    </r>
    <r>
      <rPr>
        <sz val="14"/>
        <rFont val="細明體"/>
        <family val="3"/>
      </rPr>
      <t>學年度常態現金支出</t>
    </r>
  </si>
  <si>
    <r>
      <t>註：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請填</t>
    </r>
    <r>
      <rPr>
        <sz val="14"/>
        <rFont val="Times New Roman"/>
        <family val="1"/>
      </rPr>
      <t>98</t>
    </r>
    <r>
      <rPr>
        <sz val="14"/>
        <rFont val="新細明體"/>
        <family val="1"/>
      </rPr>
      <t>年度決算數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</si>
</sst>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儷楷書"/>
      <family val="4"/>
    </font>
    <font>
      <b/>
      <sz val="20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176" fontId="0" fillId="0" borderId="18" xfId="33" applyNumberFormat="1" applyBorder="1" applyAlignment="1">
      <alignment/>
    </xf>
    <xf numFmtId="176" fontId="0" fillId="0" borderId="19" xfId="33" applyNumberFormat="1" applyBorder="1" applyAlignment="1" applyProtection="1">
      <alignment/>
      <protection locked="0"/>
    </xf>
    <xf numFmtId="176" fontId="0" fillId="0" borderId="16" xfId="33" applyNumberFormat="1" applyBorder="1" applyAlignment="1">
      <alignment/>
    </xf>
    <xf numFmtId="176" fontId="0" fillId="0" borderId="19" xfId="33" applyNumberFormat="1" applyBorder="1" applyAlignment="1">
      <alignment/>
    </xf>
    <xf numFmtId="176" fontId="0" fillId="0" borderId="17" xfId="33" applyNumberFormat="1" applyBorder="1" applyAlignment="1" applyProtection="1">
      <alignment/>
      <protection locked="0"/>
    </xf>
    <xf numFmtId="176" fontId="0" fillId="0" borderId="20" xfId="33" applyNumberFormat="1" applyBorder="1" applyAlignment="1" applyProtection="1">
      <alignment/>
      <protection locked="0"/>
    </xf>
    <xf numFmtId="176" fontId="0" fillId="0" borderId="19" xfId="33" applyNumberFormat="1" applyFill="1" applyBorder="1" applyAlignment="1">
      <alignment/>
    </xf>
    <xf numFmtId="41" fontId="0" fillId="0" borderId="0" xfId="34" applyFont="1" applyAlignment="1">
      <alignment vertic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C13" sqref="C13"/>
    </sheetView>
  </sheetViews>
  <sheetFormatPr defaultColWidth="9.00390625" defaultRowHeight="16.5"/>
  <cols>
    <col min="1" max="1" width="5.125" style="0" customWidth="1"/>
    <col min="2" max="2" width="44.625" style="0" customWidth="1"/>
    <col min="3" max="3" width="30.25390625" style="0" customWidth="1"/>
  </cols>
  <sheetData>
    <row r="1" spans="2:3" ht="19.5">
      <c r="B1" t="s">
        <v>1</v>
      </c>
      <c r="C1" s="1" t="s">
        <v>2</v>
      </c>
    </row>
    <row r="2" spans="2:3" ht="36.75" customHeight="1" thickBot="1">
      <c r="B2" s="30" t="s">
        <v>3</v>
      </c>
      <c r="C2" s="30"/>
    </row>
    <row r="3" spans="2:3" ht="27" customHeight="1" thickBot="1">
      <c r="B3" s="2" t="s">
        <v>4</v>
      </c>
      <c r="C3" s="3" t="s">
        <v>5</v>
      </c>
    </row>
    <row r="4" spans="2:3" ht="20.25" customHeight="1" thickBot="1">
      <c r="B4" s="4" t="s">
        <v>26</v>
      </c>
      <c r="C4" s="5"/>
    </row>
    <row r="5" spans="2:3" ht="19.5" customHeight="1">
      <c r="B5" s="6" t="s">
        <v>6</v>
      </c>
      <c r="C5" s="22">
        <v>440000</v>
      </c>
    </row>
    <row r="6" spans="2:3" ht="19.5" customHeight="1">
      <c r="B6" s="7" t="s">
        <v>7</v>
      </c>
      <c r="C6" s="23">
        <v>618370700</v>
      </c>
    </row>
    <row r="7" spans="2:3" ht="19.5" customHeight="1">
      <c r="B7" s="7" t="s">
        <v>8</v>
      </c>
      <c r="C7" s="23"/>
    </row>
    <row r="8" spans="2:3" ht="19.5" customHeight="1">
      <c r="B8" s="7" t="s">
        <v>9</v>
      </c>
      <c r="C8" s="23">
        <v>8544305</v>
      </c>
    </row>
    <row r="9" spans="2:3" ht="19.5" customHeight="1">
      <c r="B9" s="7" t="s">
        <v>10</v>
      </c>
      <c r="C9" s="23">
        <v>0</v>
      </c>
    </row>
    <row r="10" spans="2:3" ht="19.5" customHeight="1">
      <c r="B10" s="7" t="s">
        <v>11</v>
      </c>
      <c r="C10" s="23">
        <v>816179402</v>
      </c>
    </row>
    <row r="11" spans="2:3" ht="19.5" customHeight="1">
      <c r="B11" s="7" t="s">
        <v>12</v>
      </c>
      <c r="C11" s="23">
        <v>0</v>
      </c>
    </row>
    <row r="12" spans="2:3" ht="19.5" customHeight="1">
      <c r="B12" s="7" t="s">
        <v>13</v>
      </c>
      <c r="C12" s="23">
        <v>8544305</v>
      </c>
    </row>
    <row r="13" spans="2:3" ht="19.5" customHeight="1" thickBot="1">
      <c r="B13" s="8" t="s">
        <v>14</v>
      </c>
      <c r="C13" s="24">
        <f>SUM(C5:C8)-SUM(C9:C12)</f>
        <v>-197368702</v>
      </c>
    </row>
    <row r="14" spans="2:3" ht="19.5" customHeight="1">
      <c r="B14" s="7" t="s">
        <v>28</v>
      </c>
      <c r="C14" s="25">
        <v>1653145315</v>
      </c>
    </row>
    <row r="15" spans="2:3" ht="19.5" customHeight="1">
      <c r="B15" s="9" t="s">
        <v>0</v>
      </c>
      <c r="C15" s="28">
        <v>1789406653</v>
      </c>
    </row>
    <row r="16" spans="2:3" ht="19.5" customHeight="1">
      <c r="B16" s="9" t="s">
        <v>29</v>
      </c>
      <c r="C16" s="28">
        <v>2082177825</v>
      </c>
    </row>
    <row r="17" spans="2:3" ht="19.5" customHeight="1" thickBot="1">
      <c r="B17" s="10" t="s">
        <v>15</v>
      </c>
      <c r="C17" s="24">
        <f>AVERAGE(C14:C16)</f>
        <v>1841576597.6666667</v>
      </c>
    </row>
    <row r="18" spans="2:3" ht="36.75" customHeight="1" thickBot="1">
      <c r="B18" s="11" t="s">
        <v>16</v>
      </c>
      <c r="C18" s="12">
        <f>C13/C17</f>
        <v>-0.10717376743930832</v>
      </c>
    </row>
    <row r="19" ht="22.5" customHeight="1">
      <c r="B19" s="13" t="s">
        <v>27</v>
      </c>
    </row>
    <row r="20" spans="2:3" ht="54" customHeight="1">
      <c r="B20" s="31" t="s">
        <v>17</v>
      </c>
      <c r="C20" s="31"/>
    </row>
    <row r="21" spans="2:3" ht="49.5" customHeight="1">
      <c r="B21" s="32" t="s">
        <v>18</v>
      </c>
      <c r="C21" s="31"/>
    </row>
    <row r="22" spans="2:3" ht="37.5" customHeight="1">
      <c r="B22" s="14"/>
      <c r="C22" s="15"/>
    </row>
    <row r="23" spans="1:7" ht="29.25" customHeight="1" thickBot="1">
      <c r="A23" s="16"/>
      <c r="B23" s="33" t="s">
        <v>19</v>
      </c>
      <c r="C23" s="33"/>
      <c r="D23" s="16"/>
      <c r="E23" s="16"/>
      <c r="F23" s="16"/>
      <c r="G23" s="16"/>
    </row>
    <row r="24" spans="1:7" ht="24" customHeight="1" thickBot="1">
      <c r="A24" s="16"/>
      <c r="B24" s="17" t="s">
        <v>20</v>
      </c>
      <c r="C24" s="18" t="s">
        <v>5</v>
      </c>
      <c r="D24" s="16"/>
      <c r="E24" s="16"/>
      <c r="F24" s="16"/>
      <c r="G24" s="16"/>
    </row>
    <row r="25" spans="1:7" ht="16.5">
      <c r="A25" s="16"/>
      <c r="B25" s="19" t="s">
        <v>21</v>
      </c>
      <c r="C25" s="20"/>
      <c r="D25" s="16"/>
      <c r="E25" s="16"/>
      <c r="F25" s="16"/>
      <c r="G25" s="16"/>
    </row>
    <row r="26" spans="1:7" ht="16.5">
      <c r="A26" s="16"/>
      <c r="B26" s="19" t="s">
        <v>22</v>
      </c>
      <c r="C26" s="26">
        <v>568500</v>
      </c>
      <c r="D26" s="16"/>
      <c r="E26" s="16"/>
      <c r="F26" s="16"/>
      <c r="G26" s="16"/>
    </row>
    <row r="27" spans="1:7" ht="16.5">
      <c r="A27" s="16"/>
      <c r="B27" s="19" t="s">
        <v>23</v>
      </c>
      <c r="C27" s="26">
        <v>285078</v>
      </c>
      <c r="D27" s="16"/>
      <c r="E27" s="16"/>
      <c r="F27" s="16"/>
      <c r="G27" s="16"/>
    </row>
    <row r="28" spans="1:7" ht="16.5">
      <c r="A28" s="16"/>
      <c r="B28" s="19" t="s">
        <v>24</v>
      </c>
      <c r="C28" s="26">
        <v>7690727</v>
      </c>
      <c r="D28" s="16"/>
      <c r="E28" s="16"/>
      <c r="F28" s="16"/>
      <c r="G28" s="16"/>
    </row>
    <row r="29" spans="1:7" ht="16.5">
      <c r="A29" s="16"/>
      <c r="B29" s="19"/>
      <c r="C29" s="26"/>
      <c r="D29" s="16"/>
      <c r="E29" s="16"/>
      <c r="F29" s="16"/>
      <c r="G29" s="16"/>
    </row>
    <row r="30" spans="1:7" ht="16.5">
      <c r="A30" s="16"/>
      <c r="B30" s="19"/>
      <c r="C30" s="26"/>
      <c r="D30" s="16"/>
      <c r="E30" s="16"/>
      <c r="F30" s="16"/>
      <c r="G30" s="16"/>
    </row>
    <row r="31" spans="1:7" ht="17.25" thickBot="1">
      <c r="A31" s="16"/>
      <c r="B31" s="21" t="s">
        <v>25</v>
      </c>
      <c r="C31" s="27">
        <f>SUM(C25:C30)</f>
        <v>8544305</v>
      </c>
      <c r="D31" s="16"/>
      <c r="E31" s="16"/>
      <c r="F31" s="16"/>
      <c r="G31" s="16"/>
    </row>
    <row r="32" spans="1:7" ht="16.5">
      <c r="A32" s="16"/>
      <c r="B32" s="16"/>
      <c r="C32" s="16"/>
      <c r="D32" s="16"/>
      <c r="E32" s="16"/>
      <c r="F32" s="16"/>
      <c r="G32" s="16"/>
    </row>
    <row r="33" spans="1:7" ht="16.5">
      <c r="A33" s="16"/>
      <c r="B33" s="16"/>
      <c r="C33" s="16"/>
      <c r="D33" s="16"/>
      <c r="E33" s="16"/>
      <c r="F33" s="16"/>
      <c r="G33" s="16"/>
    </row>
    <row r="34" spans="1:7" ht="16.5">
      <c r="A34" s="16"/>
      <c r="B34" s="16"/>
      <c r="C34" s="16"/>
      <c r="D34" s="16"/>
      <c r="E34" s="16"/>
      <c r="F34" s="16"/>
      <c r="G34" s="16"/>
    </row>
    <row r="35" spans="1:7" ht="16.5">
      <c r="A35" s="16"/>
      <c r="B35" s="16"/>
      <c r="C35" s="16"/>
      <c r="D35" s="16"/>
      <c r="E35" s="16"/>
      <c r="F35" s="16"/>
      <c r="G35" s="16"/>
    </row>
    <row r="36" spans="1:7" ht="16.5">
      <c r="A36" s="16"/>
      <c r="B36" s="16"/>
      <c r="C36" s="16"/>
      <c r="D36" s="16"/>
      <c r="E36" s="16"/>
      <c r="F36" s="16"/>
      <c r="G36" s="16"/>
    </row>
    <row r="37" spans="1:7" ht="16.5">
      <c r="A37" s="16"/>
      <c r="B37" s="16"/>
      <c r="C37" s="16"/>
      <c r="D37" s="16"/>
      <c r="E37" s="16"/>
      <c r="F37" s="16"/>
      <c r="G37" s="16"/>
    </row>
    <row r="38" spans="1:7" ht="16.5">
      <c r="A38" s="16"/>
      <c r="B38" s="16"/>
      <c r="C38" s="16"/>
      <c r="D38" s="16"/>
      <c r="E38" s="16"/>
      <c r="F38" s="16"/>
      <c r="G38" s="16"/>
    </row>
    <row r="39" spans="1:7" ht="16.5">
      <c r="A39" s="16"/>
      <c r="B39" s="16"/>
      <c r="C39" s="16"/>
      <c r="D39" s="16"/>
      <c r="E39" s="16"/>
      <c r="F39" s="16"/>
      <c r="G39" s="16"/>
    </row>
    <row r="40" spans="1:7" ht="16.5">
      <c r="A40" s="16"/>
      <c r="B40" s="16"/>
      <c r="C40" s="16"/>
      <c r="D40" s="16"/>
      <c r="E40" s="16"/>
      <c r="F40" s="16"/>
      <c r="G40" s="16"/>
    </row>
    <row r="41" spans="1:7" ht="16.5">
      <c r="A41" s="16"/>
      <c r="B41" s="16"/>
      <c r="C41" s="16"/>
      <c r="D41" s="16"/>
      <c r="E41" s="16"/>
      <c r="F41" s="16"/>
      <c r="G41" s="16"/>
    </row>
  </sheetData>
  <sheetProtection/>
  <mergeCells count="4">
    <mergeCell ref="B2:C2"/>
    <mergeCell ref="B20:C20"/>
    <mergeCell ref="B21:C21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4">
      <selection activeCell="B19" sqref="B19"/>
    </sheetView>
  </sheetViews>
  <sheetFormatPr defaultColWidth="9.00390625" defaultRowHeight="16.5"/>
  <cols>
    <col min="1" max="1" width="5.125" style="0" customWidth="1"/>
    <col min="2" max="2" width="44.625" style="0" customWidth="1"/>
    <col min="3" max="3" width="30.25390625" style="0" customWidth="1"/>
  </cols>
  <sheetData>
    <row r="1" spans="2:3" ht="19.5">
      <c r="B1" t="s">
        <v>30</v>
      </c>
      <c r="C1" s="1" t="s">
        <v>31</v>
      </c>
    </row>
    <row r="2" spans="2:3" ht="36.75" customHeight="1" thickBot="1">
      <c r="B2" s="30" t="s">
        <v>32</v>
      </c>
      <c r="C2" s="30"/>
    </row>
    <row r="3" spans="2:3" ht="27" customHeight="1" thickBot="1">
      <c r="B3" s="2" t="s">
        <v>33</v>
      </c>
      <c r="C3" s="3" t="s">
        <v>34</v>
      </c>
    </row>
    <row r="4" spans="2:3" ht="20.25" customHeight="1" thickBot="1">
      <c r="B4" s="4" t="s">
        <v>55</v>
      </c>
      <c r="C4" s="5"/>
    </row>
    <row r="5" spans="2:3" ht="19.5" customHeight="1">
      <c r="B5" s="6" t="s">
        <v>35</v>
      </c>
      <c r="C5" s="22">
        <v>590000</v>
      </c>
    </row>
    <row r="6" spans="2:3" ht="19.5" customHeight="1">
      <c r="B6" s="7" t="s">
        <v>36</v>
      </c>
      <c r="C6" s="23">
        <v>283700873</v>
      </c>
    </row>
    <row r="7" spans="2:3" ht="19.5" customHeight="1">
      <c r="B7" s="7" t="s">
        <v>37</v>
      </c>
      <c r="C7" s="23"/>
    </row>
    <row r="8" spans="2:3" ht="19.5" customHeight="1">
      <c r="B8" s="7" t="s">
        <v>38</v>
      </c>
      <c r="C8" s="23">
        <v>9051248</v>
      </c>
    </row>
    <row r="9" spans="2:3" ht="19.5" customHeight="1">
      <c r="B9" s="7" t="s">
        <v>39</v>
      </c>
      <c r="C9" s="23">
        <v>0</v>
      </c>
    </row>
    <row r="10" spans="2:3" ht="19.5" customHeight="1">
      <c r="B10" s="7" t="s">
        <v>40</v>
      </c>
      <c r="C10" s="23">
        <v>723880652</v>
      </c>
    </row>
    <row r="11" spans="2:3" ht="19.5" customHeight="1">
      <c r="B11" s="7" t="s">
        <v>41</v>
      </c>
      <c r="C11" s="23">
        <v>0</v>
      </c>
    </row>
    <row r="12" spans="2:3" ht="19.5" customHeight="1">
      <c r="B12" s="7" t="s">
        <v>42</v>
      </c>
      <c r="C12" s="23">
        <v>9051248</v>
      </c>
    </row>
    <row r="13" spans="2:3" ht="19.5" customHeight="1" thickBot="1">
      <c r="B13" s="8" t="s">
        <v>43</v>
      </c>
      <c r="C13" s="24">
        <f>SUM(C5:C8)-SUM(C9:C12)</f>
        <v>-439589779</v>
      </c>
    </row>
    <row r="14" spans="2:3" ht="19.5" customHeight="1">
      <c r="B14" s="7" t="s">
        <v>56</v>
      </c>
      <c r="C14" s="28">
        <v>1789406653</v>
      </c>
    </row>
    <row r="15" spans="2:3" ht="19.5" customHeight="1">
      <c r="B15" s="9" t="s">
        <v>57</v>
      </c>
      <c r="C15" s="28">
        <v>2082177825</v>
      </c>
    </row>
    <row r="16" spans="2:3" ht="19.5" customHeight="1">
      <c r="B16" s="9" t="s">
        <v>58</v>
      </c>
      <c r="C16" s="28">
        <v>2106160500</v>
      </c>
    </row>
    <row r="17" spans="2:3" ht="19.5" customHeight="1" thickBot="1">
      <c r="B17" s="10" t="s">
        <v>44</v>
      </c>
      <c r="C17" s="24">
        <f>AVERAGE(C14:C16)</f>
        <v>1992581659.3333333</v>
      </c>
    </row>
    <row r="18" spans="2:3" ht="36.75" customHeight="1" thickBot="1">
      <c r="B18" s="11" t="s">
        <v>45</v>
      </c>
      <c r="C18" s="12">
        <f>C13/C17</f>
        <v>-0.22061318136747052</v>
      </c>
    </row>
    <row r="19" ht="22.5" customHeight="1">
      <c r="B19" s="13" t="s">
        <v>86</v>
      </c>
    </row>
    <row r="20" spans="2:3" ht="54" customHeight="1">
      <c r="B20" s="31" t="s">
        <v>46</v>
      </c>
      <c r="C20" s="31"/>
    </row>
    <row r="21" spans="2:3" ht="49.5" customHeight="1">
      <c r="B21" s="32" t="s">
        <v>47</v>
      </c>
      <c r="C21" s="31"/>
    </row>
    <row r="22" spans="2:3" ht="37.5" customHeight="1">
      <c r="B22" s="14"/>
      <c r="C22" s="15"/>
    </row>
    <row r="23" spans="1:7" ht="29.25" customHeight="1" thickBot="1">
      <c r="A23" s="16"/>
      <c r="B23" s="33" t="s">
        <v>48</v>
      </c>
      <c r="C23" s="33"/>
      <c r="D23" s="16"/>
      <c r="E23" s="16"/>
      <c r="F23" s="16"/>
      <c r="G23" s="16"/>
    </row>
    <row r="24" spans="1:7" ht="24" customHeight="1" thickBot="1">
      <c r="A24" s="16"/>
      <c r="B24" s="17" t="s">
        <v>49</v>
      </c>
      <c r="C24" s="18" t="s">
        <v>34</v>
      </c>
      <c r="D24" s="16"/>
      <c r="E24" s="16"/>
      <c r="F24" s="16"/>
      <c r="G24" s="16"/>
    </row>
    <row r="25" spans="1:7" ht="16.5">
      <c r="A25" s="16"/>
      <c r="B25" s="19" t="s">
        <v>50</v>
      </c>
      <c r="C25" s="20"/>
      <c r="D25" s="16"/>
      <c r="E25" s="16"/>
      <c r="F25" s="16"/>
      <c r="G25" s="16"/>
    </row>
    <row r="26" spans="1:7" ht="16.5">
      <c r="A26" s="16"/>
      <c r="B26" s="19" t="s">
        <v>51</v>
      </c>
      <c r="C26" s="26">
        <v>577607</v>
      </c>
      <c r="D26" s="16"/>
      <c r="E26" s="16"/>
      <c r="F26" s="16"/>
      <c r="G26" s="16"/>
    </row>
    <row r="27" spans="1:7" ht="16.5">
      <c r="A27" s="16"/>
      <c r="B27" s="19" t="s">
        <v>52</v>
      </c>
      <c r="C27" s="26">
        <v>283169</v>
      </c>
      <c r="D27" s="16"/>
      <c r="E27" s="16"/>
      <c r="F27" s="16"/>
      <c r="G27" s="16"/>
    </row>
    <row r="28" spans="1:7" ht="16.5">
      <c r="A28" s="16"/>
      <c r="B28" s="19" t="s">
        <v>53</v>
      </c>
      <c r="C28" s="26">
        <v>8190472</v>
      </c>
      <c r="D28" s="16"/>
      <c r="E28" s="16"/>
      <c r="F28" s="16"/>
      <c r="G28" s="16"/>
    </row>
    <row r="29" spans="1:7" ht="16.5">
      <c r="A29" s="16"/>
      <c r="B29" s="19"/>
      <c r="C29" s="26"/>
      <c r="D29" s="16"/>
      <c r="E29" s="16"/>
      <c r="F29" s="16"/>
      <c r="G29" s="16"/>
    </row>
    <row r="30" spans="1:7" ht="16.5">
      <c r="A30" s="16"/>
      <c r="B30" s="19"/>
      <c r="C30" s="26"/>
      <c r="D30" s="16"/>
      <c r="E30" s="16"/>
      <c r="F30" s="16"/>
      <c r="G30" s="16"/>
    </row>
    <row r="31" spans="1:7" ht="17.25" thickBot="1">
      <c r="A31" s="16"/>
      <c r="B31" s="21" t="s">
        <v>54</v>
      </c>
      <c r="C31" s="27">
        <f>SUM(C25:C30)</f>
        <v>9051248</v>
      </c>
      <c r="D31" s="16"/>
      <c r="E31" s="16"/>
      <c r="F31" s="16"/>
      <c r="G31" s="16"/>
    </row>
    <row r="32" spans="1:7" ht="16.5">
      <c r="A32" s="16"/>
      <c r="B32" s="16"/>
      <c r="C32" s="16"/>
      <c r="D32" s="16"/>
      <c r="E32" s="16"/>
      <c r="F32" s="16"/>
      <c r="G32" s="16"/>
    </row>
    <row r="33" spans="1:7" ht="16.5">
      <c r="A33" s="16"/>
      <c r="B33" s="16"/>
      <c r="C33" s="16"/>
      <c r="D33" s="16"/>
      <c r="E33" s="16"/>
      <c r="F33" s="16"/>
      <c r="G33" s="16"/>
    </row>
    <row r="34" spans="1:7" ht="16.5">
      <c r="A34" s="16"/>
      <c r="B34" s="16"/>
      <c r="C34" s="16"/>
      <c r="D34" s="16"/>
      <c r="E34" s="16"/>
      <c r="F34" s="16"/>
      <c r="G34" s="16"/>
    </row>
    <row r="35" spans="1:7" ht="16.5">
      <c r="A35" s="16"/>
      <c r="B35" s="16"/>
      <c r="C35" s="16"/>
      <c r="D35" s="16"/>
      <c r="E35" s="16"/>
      <c r="F35" s="16"/>
      <c r="G35" s="16"/>
    </row>
    <row r="36" spans="1:7" ht="16.5">
      <c r="A36" s="16"/>
      <c r="B36" s="16"/>
      <c r="C36" s="16"/>
      <c r="D36" s="16"/>
      <c r="E36" s="16"/>
      <c r="F36" s="16"/>
      <c r="G36" s="16"/>
    </row>
    <row r="37" spans="1:7" ht="16.5">
      <c r="A37" s="16"/>
      <c r="B37" s="16"/>
      <c r="C37" s="16"/>
      <c r="D37" s="16"/>
      <c r="E37" s="16"/>
      <c r="F37" s="16"/>
      <c r="G37" s="16"/>
    </row>
    <row r="38" spans="1:7" ht="16.5">
      <c r="A38" s="16"/>
      <c r="B38" s="16"/>
      <c r="C38" s="16"/>
      <c r="D38" s="16"/>
      <c r="E38" s="16"/>
      <c r="F38" s="16"/>
      <c r="G38" s="16"/>
    </row>
    <row r="39" spans="1:7" ht="16.5">
      <c r="A39" s="16"/>
      <c r="B39" s="16"/>
      <c r="C39" s="16"/>
      <c r="D39" s="16"/>
      <c r="E39" s="16"/>
      <c r="F39" s="16"/>
      <c r="G39" s="16"/>
    </row>
    <row r="40" spans="1:7" ht="16.5">
      <c r="A40" s="16"/>
      <c r="B40" s="16"/>
      <c r="C40" s="16"/>
      <c r="D40" s="16"/>
      <c r="E40" s="16"/>
      <c r="F40" s="16"/>
      <c r="G40" s="16"/>
    </row>
    <row r="41" spans="1:7" ht="16.5">
      <c r="A41" s="16"/>
      <c r="B41" s="16"/>
      <c r="C41" s="16"/>
      <c r="D41" s="16"/>
      <c r="E41" s="16"/>
      <c r="F41" s="16"/>
      <c r="G41" s="16"/>
    </row>
  </sheetData>
  <sheetProtection/>
  <mergeCells count="4">
    <mergeCell ref="B2:C2"/>
    <mergeCell ref="B20:C20"/>
    <mergeCell ref="B21:C21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0">
      <selection activeCell="C16" sqref="C16"/>
    </sheetView>
  </sheetViews>
  <sheetFormatPr defaultColWidth="9.00390625" defaultRowHeight="16.5"/>
  <cols>
    <col min="1" max="1" width="5.125" style="0" customWidth="1"/>
    <col min="2" max="2" width="44.625" style="0" customWidth="1"/>
    <col min="3" max="3" width="30.25390625" style="0" customWidth="1"/>
  </cols>
  <sheetData>
    <row r="1" spans="2:3" ht="19.5">
      <c r="B1" t="s">
        <v>59</v>
      </c>
      <c r="C1" s="1" t="s">
        <v>60</v>
      </c>
    </row>
    <row r="2" spans="2:3" ht="36.75" customHeight="1" thickBot="1">
      <c r="B2" s="30" t="s">
        <v>61</v>
      </c>
      <c r="C2" s="30"/>
    </row>
    <row r="3" spans="2:3" ht="27" customHeight="1" thickBot="1">
      <c r="B3" s="2" t="s">
        <v>62</v>
      </c>
      <c r="C3" s="3" t="s">
        <v>63</v>
      </c>
    </row>
    <row r="4" spans="2:3" ht="20.25" customHeight="1" thickBot="1">
      <c r="B4" s="4" t="s">
        <v>88</v>
      </c>
      <c r="C4" s="5"/>
    </row>
    <row r="5" spans="2:3" ht="19.5" customHeight="1">
      <c r="B5" s="6" t="s">
        <v>64</v>
      </c>
      <c r="C5" s="22">
        <v>590000</v>
      </c>
    </row>
    <row r="6" spans="2:3" ht="19.5" customHeight="1">
      <c r="B6" s="7" t="s">
        <v>65</v>
      </c>
      <c r="C6" s="23">
        <v>398760267</v>
      </c>
    </row>
    <row r="7" spans="2:3" ht="19.5" customHeight="1">
      <c r="B7" s="7" t="s">
        <v>66</v>
      </c>
      <c r="C7" s="23"/>
    </row>
    <row r="8" spans="2:3" ht="19.5" customHeight="1">
      <c r="B8" s="7" t="s">
        <v>67</v>
      </c>
      <c r="C8" s="23">
        <v>11391534</v>
      </c>
    </row>
    <row r="9" spans="2:3" ht="19.5" customHeight="1">
      <c r="B9" s="7" t="s">
        <v>68</v>
      </c>
      <c r="C9" s="23">
        <v>92298750</v>
      </c>
    </row>
    <row r="10" spans="2:3" ht="19.5" customHeight="1">
      <c r="B10" s="7" t="s">
        <v>69</v>
      </c>
      <c r="C10" s="23">
        <v>539283152</v>
      </c>
    </row>
    <row r="11" spans="2:3" ht="19.5" customHeight="1">
      <c r="B11" s="7" t="s">
        <v>70</v>
      </c>
      <c r="C11" s="23">
        <v>0</v>
      </c>
    </row>
    <row r="12" spans="2:3" ht="19.5" customHeight="1">
      <c r="B12" s="7" t="s">
        <v>71</v>
      </c>
      <c r="C12" s="23">
        <v>9051248</v>
      </c>
    </row>
    <row r="13" spans="2:3" ht="19.5" customHeight="1" thickBot="1">
      <c r="B13" s="8" t="s">
        <v>72</v>
      </c>
      <c r="C13" s="24">
        <f>SUM(C5:C8)-SUM(C9:C12)</f>
        <v>-229891349</v>
      </c>
    </row>
    <row r="14" spans="2:3" ht="19.5" customHeight="1">
      <c r="B14" s="7" t="s">
        <v>84</v>
      </c>
      <c r="C14" s="28">
        <v>2082177825</v>
      </c>
    </row>
    <row r="15" spans="2:3" ht="19.5" customHeight="1">
      <c r="B15" s="9" t="s">
        <v>58</v>
      </c>
      <c r="C15" s="28">
        <v>2106160500</v>
      </c>
    </row>
    <row r="16" spans="2:3" ht="19.5" customHeight="1">
      <c r="B16" s="9" t="s">
        <v>85</v>
      </c>
      <c r="C16" s="28">
        <v>2132428932</v>
      </c>
    </row>
    <row r="17" spans="2:3" ht="19.5" customHeight="1" thickBot="1">
      <c r="B17" s="10" t="s">
        <v>73</v>
      </c>
      <c r="C17" s="24">
        <f>AVERAGE(C14:C16)</f>
        <v>2106922419</v>
      </c>
    </row>
    <row r="18" spans="2:3" ht="36.75" customHeight="1" thickBot="1">
      <c r="B18" s="11" t="s">
        <v>74</v>
      </c>
      <c r="C18" s="12">
        <f>C13/C17</f>
        <v>-0.1091123939480944</v>
      </c>
    </row>
    <row r="19" ht="22.5" customHeight="1">
      <c r="B19" s="13" t="s">
        <v>87</v>
      </c>
    </row>
    <row r="20" spans="2:3" ht="54" customHeight="1">
      <c r="B20" s="31" t="s">
        <v>75</v>
      </c>
      <c r="C20" s="31"/>
    </row>
    <row r="21" spans="2:3" ht="49.5" customHeight="1">
      <c r="B21" s="32" t="s">
        <v>76</v>
      </c>
      <c r="C21" s="31"/>
    </row>
    <row r="22" spans="2:3" ht="37.5" customHeight="1">
      <c r="B22" s="14"/>
      <c r="C22" s="15"/>
    </row>
    <row r="23" spans="1:7" ht="29.25" customHeight="1" thickBot="1">
      <c r="A23" s="16"/>
      <c r="B23" s="33" t="s">
        <v>77</v>
      </c>
      <c r="C23" s="33"/>
      <c r="D23" s="16"/>
      <c r="E23" s="16"/>
      <c r="F23" s="16"/>
      <c r="G23" s="16"/>
    </row>
    <row r="24" spans="1:7" ht="24" customHeight="1" thickBot="1">
      <c r="A24" s="16"/>
      <c r="B24" s="17" t="s">
        <v>78</v>
      </c>
      <c r="C24" s="18" t="s">
        <v>63</v>
      </c>
      <c r="D24" s="16"/>
      <c r="E24" s="16"/>
      <c r="F24" s="16"/>
      <c r="G24" s="16"/>
    </row>
    <row r="25" spans="1:7" ht="16.5">
      <c r="A25" s="16"/>
      <c r="B25" s="19" t="s">
        <v>79</v>
      </c>
      <c r="C25" s="20"/>
      <c r="D25" s="16"/>
      <c r="E25" s="16"/>
      <c r="F25" s="16"/>
      <c r="G25" s="16"/>
    </row>
    <row r="26" spans="1:7" ht="16.5">
      <c r="A26" s="16"/>
      <c r="B26" s="19" t="s">
        <v>80</v>
      </c>
      <c r="C26" s="26">
        <v>577607</v>
      </c>
      <c r="D26" s="16"/>
      <c r="E26" s="16"/>
      <c r="F26" s="16"/>
      <c r="G26" s="16"/>
    </row>
    <row r="27" spans="1:7" ht="16.5">
      <c r="A27" s="16"/>
      <c r="B27" s="19" t="s">
        <v>81</v>
      </c>
      <c r="C27" s="26">
        <v>283169</v>
      </c>
      <c r="D27" s="16"/>
      <c r="E27" s="16"/>
      <c r="F27" s="16"/>
      <c r="G27" s="16"/>
    </row>
    <row r="28" spans="1:7" ht="16.5">
      <c r="A28" s="16"/>
      <c r="B28" s="19" t="s">
        <v>82</v>
      </c>
      <c r="C28" s="26">
        <v>8190472</v>
      </c>
      <c r="D28" s="16"/>
      <c r="E28" s="16"/>
      <c r="F28" s="16"/>
      <c r="G28" s="16"/>
    </row>
    <row r="29" spans="1:7" ht="16.5">
      <c r="A29" s="16"/>
      <c r="B29" s="19"/>
      <c r="C29" s="26"/>
      <c r="D29" s="16"/>
      <c r="E29" s="16"/>
      <c r="F29" s="16"/>
      <c r="G29" s="16"/>
    </row>
    <row r="30" spans="1:7" ht="16.5">
      <c r="A30" s="16"/>
      <c r="B30" s="19"/>
      <c r="C30" s="26"/>
      <c r="D30" s="16"/>
      <c r="E30" s="16"/>
      <c r="F30" s="16"/>
      <c r="G30" s="16"/>
    </row>
    <row r="31" spans="1:7" ht="17.25" thickBot="1">
      <c r="A31" s="16"/>
      <c r="B31" s="21" t="s">
        <v>83</v>
      </c>
      <c r="C31" s="27">
        <f>SUM(C25:C30)</f>
        <v>9051248</v>
      </c>
      <c r="D31" s="16"/>
      <c r="E31" s="16"/>
      <c r="F31" s="16"/>
      <c r="G31" s="16"/>
    </row>
    <row r="32" spans="1:7" ht="16.5">
      <c r="A32" s="16"/>
      <c r="B32" s="16"/>
      <c r="C32" s="16"/>
      <c r="D32" s="16"/>
      <c r="E32" s="16"/>
      <c r="F32" s="16"/>
      <c r="G32" s="16"/>
    </row>
    <row r="33" spans="1:7" ht="16.5">
      <c r="A33" s="16"/>
      <c r="B33" s="16"/>
      <c r="C33" s="16"/>
      <c r="D33" s="16"/>
      <c r="E33" s="16"/>
      <c r="F33" s="16"/>
      <c r="G33" s="16"/>
    </row>
    <row r="34" spans="1:7" ht="16.5">
      <c r="A34" s="16"/>
      <c r="B34" s="16"/>
      <c r="C34" s="16"/>
      <c r="D34" s="16"/>
      <c r="E34" s="16"/>
      <c r="F34" s="16"/>
      <c r="G34" s="16"/>
    </row>
    <row r="35" spans="1:7" ht="16.5">
      <c r="A35" s="16"/>
      <c r="B35" s="16"/>
      <c r="C35" s="16"/>
      <c r="D35" s="16"/>
      <c r="E35" s="16"/>
      <c r="F35" s="16"/>
      <c r="G35" s="16"/>
    </row>
    <row r="36" spans="1:7" ht="16.5">
      <c r="A36" s="16"/>
      <c r="B36" s="16"/>
      <c r="C36" s="16"/>
      <c r="D36" s="16"/>
      <c r="E36" s="16"/>
      <c r="F36" s="16"/>
      <c r="G36" s="16"/>
    </row>
    <row r="37" spans="1:7" ht="16.5">
      <c r="A37" s="16"/>
      <c r="B37" s="16"/>
      <c r="C37" s="16"/>
      <c r="D37" s="16"/>
      <c r="E37" s="16"/>
      <c r="F37" s="16"/>
      <c r="G37" s="16"/>
    </row>
    <row r="38" spans="1:7" ht="16.5">
      <c r="A38" s="16"/>
      <c r="B38" s="16"/>
      <c r="C38" s="16"/>
      <c r="D38" s="16"/>
      <c r="E38" s="16"/>
      <c r="F38" s="16"/>
      <c r="G38" s="16"/>
    </row>
    <row r="39" spans="1:7" ht="16.5">
      <c r="A39" s="16"/>
      <c r="B39" s="16"/>
      <c r="C39" s="16"/>
      <c r="D39" s="16"/>
      <c r="E39" s="16"/>
      <c r="F39" s="16"/>
      <c r="G39" s="16"/>
    </row>
    <row r="40" spans="1:7" ht="16.5">
      <c r="A40" s="16"/>
      <c r="B40" s="16"/>
      <c r="C40" s="16"/>
      <c r="D40" s="16"/>
      <c r="E40" s="16"/>
      <c r="F40" s="16"/>
      <c r="G40" s="16"/>
    </row>
    <row r="41" spans="1:7" ht="16.5">
      <c r="A41" s="16"/>
      <c r="B41" s="16"/>
      <c r="C41" s="16"/>
      <c r="D41" s="16"/>
      <c r="E41" s="16"/>
      <c r="F41" s="16"/>
      <c r="G41" s="16"/>
    </row>
  </sheetData>
  <sheetProtection/>
  <mergeCells count="4">
    <mergeCell ref="B2:C2"/>
    <mergeCell ref="B20:C20"/>
    <mergeCell ref="B21:C21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0">
      <selection activeCell="E27" sqref="E27"/>
    </sheetView>
  </sheetViews>
  <sheetFormatPr defaultColWidth="9.00390625" defaultRowHeight="16.5"/>
  <cols>
    <col min="1" max="1" width="5.125" style="0" customWidth="1"/>
    <col min="2" max="2" width="44.625" style="0" customWidth="1"/>
    <col min="3" max="3" width="30.25390625" style="0" customWidth="1"/>
  </cols>
  <sheetData>
    <row r="1" spans="2:3" ht="19.5">
      <c r="B1" t="s">
        <v>1</v>
      </c>
      <c r="C1" s="1" t="s">
        <v>2</v>
      </c>
    </row>
    <row r="2" spans="2:3" ht="36.75" customHeight="1" thickBot="1">
      <c r="B2" s="30" t="s">
        <v>3</v>
      </c>
      <c r="C2" s="30"/>
    </row>
    <row r="3" spans="2:3" ht="27" customHeight="1" thickBot="1">
      <c r="B3" s="2" t="s">
        <v>4</v>
      </c>
      <c r="C3" s="3" t="s">
        <v>5</v>
      </c>
    </row>
    <row r="4" spans="2:3" ht="20.25" customHeight="1" thickBot="1">
      <c r="B4" s="4" t="s">
        <v>89</v>
      </c>
      <c r="C4" s="5"/>
    </row>
    <row r="5" spans="2:3" ht="19.5" customHeight="1">
      <c r="B5" s="6" t="s">
        <v>6</v>
      </c>
      <c r="C5" s="22">
        <v>590000</v>
      </c>
    </row>
    <row r="6" spans="2:3" ht="19.5" customHeight="1">
      <c r="B6" s="7" t="s">
        <v>7</v>
      </c>
      <c r="C6" s="23">
        <v>620535397</v>
      </c>
    </row>
    <row r="7" spans="2:3" ht="19.5" customHeight="1">
      <c r="B7" s="7" t="s">
        <v>8</v>
      </c>
      <c r="C7" s="23"/>
    </row>
    <row r="8" spans="2:3" ht="19.5" customHeight="1">
      <c r="B8" s="7" t="s">
        <v>9</v>
      </c>
      <c r="C8" s="23">
        <v>26451241</v>
      </c>
    </row>
    <row r="9" spans="2:3" ht="19.5" customHeight="1">
      <c r="B9" s="7" t="s">
        <v>10</v>
      </c>
      <c r="C9" s="23">
        <v>92298750</v>
      </c>
    </row>
    <row r="10" spans="2:3" ht="19.5" customHeight="1">
      <c r="B10" s="7" t="s">
        <v>11</v>
      </c>
      <c r="C10" s="23">
        <v>446984402</v>
      </c>
    </row>
    <row r="11" spans="2:3" ht="19.5" customHeight="1">
      <c r="B11" s="7" t="s">
        <v>12</v>
      </c>
      <c r="C11" s="23">
        <v>0</v>
      </c>
    </row>
    <row r="12" spans="2:3" ht="19.5" customHeight="1">
      <c r="B12" s="7" t="s">
        <v>13</v>
      </c>
      <c r="C12" s="23">
        <v>11391534</v>
      </c>
    </row>
    <row r="13" spans="2:3" ht="19.5" customHeight="1" thickBot="1">
      <c r="B13" s="8" t="s">
        <v>14</v>
      </c>
      <c r="C13" s="24">
        <f>SUM(C5:C8)-SUM(C9:C12)</f>
        <v>96901952</v>
      </c>
    </row>
    <row r="14" spans="2:3" ht="19.5" customHeight="1">
      <c r="B14" s="7" t="s">
        <v>90</v>
      </c>
      <c r="C14" s="28">
        <v>2106160500</v>
      </c>
    </row>
    <row r="15" spans="2:3" ht="19.5" customHeight="1">
      <c r="B15" s="9" t="s">
        <v>85</v>
      </c>
      <c r="C15" s="28">
        <v>2132428932</v>
      </c>
    </row>
    <row r="16" spans="2:3" ht="19.5" customHeight="1">
      <c r="B16" s="9" t="s">
        <v>91</v>
      </c>
      <c r="C16" s="29">
        <f>1992091704+161797519</f>
        <v>2153889223</v>
      </c>
    </row>
    <row r="17" spans="2:3" ht="19.5" customHeight="1" thickBot="1">
      <c r="B17" s="10" t="s">
        <v>15</v>
      </c>
      <c r="C17" s="24">
        <f>AVERAGE(C14:C15)</f>
        <v>2119294716</v>
      </c>
    </row>
    <row r="18" spans="2:3" ht="36.75" customHeight="1" thickBot="1">
      <c r="B18" s="11" t="s">
        <v>16</v>
      </c>
      <c r="C18" s="12">
        <f>C13/C17</f>
        <v>0.04572367932993044</v>
      </c>
    </row>
    <row r="19" ht="22.5" customHeight="1">
      <c r="B19" s="13" t="s">
        <v>92</v>
      </c>
    </row>
    <row r="20" spans="2:3" ht="54" customHeight="1">
      <c r="B20" s="31" t="s">
        <v>17</v>
      </c>
      <c r="C20" s="31"/>
    </row>
    <row r="21" spans="2:3" ht="49.5" customHeight="1">
      <c r="B21" s="32" t="s">
        <v>18</v>
      </c>
      <c r="C21" s="31"/>
    </row>
    <row r="22" spans="2:3" ht="37.5" customHeight="1">
      <c r="B22" s="14"/>
      <c r="C22" s="15"/>
    </row>
    <row r="23" spans="1:7" ht="29.25" customHeight="1" thickBot="1">
      <c r="A23" s="16"/>
      <c r="B23" s="33" t="s">
        <v>19</v>
      </c>
      <c r="C23" s="33"/>
      <c r="D23" s="16"/>
      <c r="E23" s="16"/>
      <c r="F23" s="16"/>
      <c r="G23" s="16"/>
    </row>
    <row r="24" spans="1:7" ht="24" customHeight="1" thickBot="1">
      <c r="A24" s="16"/>
      <c r="B24" s="17" t="s">
        <v>20</v>
      </c>
      <c r="C24" s="18" t="s">
        <v>5</v>
      </c>
      <c r="D24" s="16"/>
      <c r="E24" s="16"/>
      <c r="F24" s="16"/>
      <c r="G24" s="16"/>
    </row>
    <row r="25" spans="1:7" ht="16.5">
      <c r="A25" s="16"/>
      <c r="B25" s="19" t="s">
        <v>21</v>
      </c>
      <c r="C25" s="20"/>
      <c r="D25" s="16"/>
      <c r="E25" s="16"/>
      <c r="F25" s="16"/>
      <c r="G25" s="16"/>
    </row>
    <row r="26" spans="1:7" ht="16.5">
      <c r="A26" s="16"/>
      <c r="B26" s="19" t="s">
        <v>22</v>
      </c>
      <c r="C26" s="26">
        <v>586931</v>
      </c>
      <c r="D26" s="16"/>
      <c r="E26" s="16"/>
      <c r="F26" s="16"/>
      <c r="G26" s="16"/>
    </row>
    <row r="27" spans="1:7" ht="16.5">
      <c r="A27" s="16"/>
      <c r="B27" s="19" t="s">
        <v>23</v>
      </c>
      <c r="C27" s="26">
        <v>289116</v>
      </c>
      <c r="D27" s="16"/>
      <c r="E27" s="16"/>
      <c r="F27" s="16"/>
      <c r="G27" s="16"/>
    </row>
    <row r="28" spans="1:7" ht="16.5">
      <c r="A28" s="16"/>
      <c r="B28" s="19" t="s">
        <v>24</v>
      </c>
      <c r="C28" s="26">
        <f>C31-C26-C27</f>
        <v>10515487</v>
      </c>
      <c r="D28" s="16"/>
      <c r="E28" s="16"/>
      <c r="F28" s="16"/>
      <c r="G28" s="16"/>
    </row>
    <row r="29" spans="1:7" ht="16.5">
      <c r="A29" s="16"/>
      <c r="B29" s="19"/>
      <c r="C29" s="26"/>
      <c r="D29" s="16"/>
      <c r="E29" s="16"/>
      <c r="F29" s="16"/>
      <c r="G29" s="16"/>
    </row>
    <row r="30" spans="1:7" ht="16.5">
      <c r="A30" s="16"/>
      <c r="B30" s="19"/>
      <c r="C30" s="26"/>
      <c r="D30" s="16"/>
      <c r="E30" s="16"/>
      <c r="F30" s="16"/>
      <c r="G30" s="16"/>
    </row>
    <row r="31" spans="1:7" ht="17.25" thickBot="1">
      <c r="A31" s="16"/>
      <c r="B31" s="21" t="s">
        <v>25</v>
      </c>
      <c r="C31" s="27">
        <v>11391534</v>
      </c>
      <c r="D31" s="16"/>
      <c r="E31" s="16"/>
      <c r="F31" s="16"/>
      <c r="G31" s="16"/>
    </row>
    <row r="32" spans="1:7" ht="16.5">
      <c r="A32" s="16"/>
      <c r="B32" s="16"/>
      <c r="C32" s="16"/>
      <c r="D32" s="16"/>
      <c r="E32" s="16"/>
      <c r="F32" s="16"/>
      <c r="G32" s="16"/>
    </row>
    <row r="33" spans="1:7" ht="16.5">
      <c r="A33" s="16"/>
      <c r="B33" s="16"/>
      <c r="C33" s="16"/>
      <c r="D33" s="16"/>
      <c r="E33" s="16"/>
      <c r="F33" s="16"/>
      <c r="G33" s="16"/>
    </row>
    <row r="34" spans="1:7" ht="16.5">
      <c r="A34" s="16"/>
      <c r="B34" s="16"/>
      <c r="C34" s="16"/>
      <c r="D34" s="16"/>
      <c r="E34" s="16"/>
      <c r="F34" s="16"/>
      <c r="G34" s="16"/>
    </row>
    <row r="35" spans="1:7" ht="16.5">
      <c r="A35" s="16"/>
      <c r="B35" s="16"/>
      <c r="C35" s="16"/>
      <c r="D35" s="16"/>
      <c r="E35" s="16"/>
      <c r="F35" s="16"/>
      <c r="G35" s="16"/>
    </row>
    <row r="36" spans="1:7" ht="16.5">
      <c r="A36" s="16"/>
      <c r="B36" s="16"/>
      <c r="C36" s="16"/>
      <c r="D36" s="16"/>
      <c r="E36" s="16"/>
      <c r="F36" s="16"/>
      <c r="G36" s="16"/>
    </row>
    <row r="37" spans="1:7" ht="16.5">
      <c r="A37" s="16"/>
      <c r="B37" s="16"/>
      <c r="C37" s="16"/>
      <c r="D37" s="16"/>
      <c r="E37" s="16"/>
      <c r="F37" s="16"/>
      <c r="G37" s="16"/>
    </row>
    <row r="38" spans="1:7" ht="16.5">
      <c r="A38" s="16"/>
      <c r="B38" s="16"/>
      <c r="C38" s="16"/>
      <c r="D38" s="16"/>
      <c r="E38" s="16"/>
      <c r="F38" s="16"/>
      <c r="G38" s="16"/>
    </row>
    <row r="39" spans="1:7" ht="16.5">
      <c r="A39" s="16"/>
      <c r="B39" s="16"/>
      <c r="C39" s="16"/>
      <c r="D39" s="16"/>
      <c r="E39" s="16"/>
      <c r="F39" s="16"/>
      <c r="G39" s="16"/>
    </row>
    <row r="40" spans="1:7" ht="16.5">
      <c r="A40" s="16"/>
      <c r="B40" s="16"/>
      <c r="C40" s="16"/>
      <c r="D40" s="16"/>
      <c r="E40" s="16"/>
      <c r="F40" s="16"/>
      <c r="G40" s="16"/>
    </row>
    <row r="41" spans="1:7" ht="16.5">
      <c r="A41" s="16"/>
      <c r="B41" s="16"/>
      <c r="C41" s="16"/>
      <c r="D41" s="16"/>
      <c r="E41" s="16"/>
      <c r="F41" s="16"/>
      <c r="G41" s="16"/>
    </row>
  </sheetData>
  <sheetProtection/>
  <mergeCells count="4">
    <mergeCell ref="B2:C2"/>
    <mergeCell ref="B20:C20"/>
    <mergeCell ref="B21:C21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2007-05-02T03:38:52Z</cp:lastPrinted>
  <dcterms:created xsi:type="dcterms:W3CDTF">2005-05-31T02:17:13Z</dcterms:created>
  <dcterms:modified xsi:type="dcterms:W3CDTF">2010-11-24T05:02:02Z</dcterms:modified>
  <cp:category/>
  <cp:version/>
  <cp:contentType/>
  <cp:contentStatus/>
</cp:coreProperties>
</file>